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092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<sst xmlns="http://schemas.openxmlformats.org/spreadsheetml/2006/main" count="8" uniqueCount="8">
  <si>
    <t>dx'</t>
  </si>
  <si>
    <t>d mu</t>
  </si>
  <si>
    <t>d x'/dk2</t>
  </si>
  <si>
    <t>d mu/dk2</t>
  </si>
  <si>
    <t>#1</t>
  </si>
  <si>
    <t>#2</t>
  </si>
  <si>
    <t>sigma</t>
  </si>
  <si>
    <t>emit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</si>
</sst>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Sheet1!$A$2:$A$15</c:f>
              <c:numCache>
                <c:formatCode>0.00E+00</c:formatCode>
                <c:ptCount val="14"/>
                <c:pt idx="0">
                  <c:v>30000.0</c:v>
                </c:pt>
                <c:pt idx="1">
                  <c:v>30000.0</c:v>
                </c:pt>
                <c:pt idx="2">
                  <c:v>30000.0</c:v>
                </c:pt>
                <c:pt idx="3">
                  <c:v>30000.0</c:v>
                </c:pt>
                <c:pt idx="4">
                  <c:v>30000.0</c:v>
                </c:pt>
                <c:pt idx="5">
                  <c:v>30000.0</c:v>
                </c:pt>
                <c:pt idx="6">
                  <c:v>30000.0</c:v>
                </c:pt>
                <c:pt idx="7">
                  <c:v>30000.0</c:v>
                </c:pt>
                <c:pt idx="8">
                  <c:v>30000.0</c:v>
                </c:pt>
                <c:pt idx="9">
                  <c:v>6000.0</c:v>
                </c:pt>
                <c:pt idx="10">
                  <c:v>12000.0</c:v>
                </c:pt>
                <c:pt idx="11">
                  <c:v>18000.0</c:v>
                </c:pt>
                <c:pt idx="12">
                  <c:v>24000.0</c:v>
                </c:pt>
                <c:pt idx="13">
                  <c:v>18000.0</c:v>
                </c:pt>
              </c:numCache>
            </c:numRef>
          </c:xVal>
          <c:yVal>
            <c:numRef>
              <c:f>Sheet1!$D$2:$D$15</c:f>
              <c:numCache>
                <c:formatCode>General</c:formatCode>
                <c:ptCount val="14"/>
                <c:pt idx="0">
                  <c:v>99.99</c:v>
                </c:pt>
                <c:pt idx="1">
                  <c:v>100.8</c:v>
                </c:pt>
                <c:pt idx="2">
                  <c:v>100.31</c:v>
                </c:pt>
                <c:pt idx="3">
                  <c:v>100.47</c:v>
                </c:pt>
                <c:pt idx="4">
                  <c:v>101.3</c:v>
                </c:pt>
                <c:pt idx="5">
                  <c:v>100.81</c:v>
                </c:pt>
                <c:pt idx="6">
                  <c:v>100.42</c:v>
                </c:pt>
                <c:pt idx="7">
                  <c:v>101.25</c:v>
                </c:pt>
                <c:pt idx="8">
                  <c:v>100.76</c:v>
                </c:pt>
                <c:pt idx="9">
                  <c:v>14.42</c:v>
                </c:pt>
                <c:pt idx="10">
                  <c:v>35.18</c:v>
                </c:pt>
                <c:pt idx="11">
                  <c:v>55.45</c:v>
                </c:pt>
                <c:pt idx="12">
                  <c:v>78.7</c:v>
                </c:pt>
                <c:pt idx="13">
                  <c:v>55.45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786744"/>
        <c:axId val="-2142571688"/>
      </c:scatterChart>
      <c:valAx>
        <c:axId val="2137786744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-2142571688"/>
        <c:crosses val="autoZero"/>
        <c:crossBetween val="midCat"/>
      </c:valAx>
      <c:valAx>
        <c:axId val="-2142571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7786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Sheet1!$A$2:$A$15</c:f>
              <c:numCache>
                <c:formatCode>0.00E+00</c:formatCode>
                <c:ptCount val="14"/>
                <c:pt idx="0">
                  <c:v>30000.0</c:v>
                </c:pt>
                <c:pt idx="1">
                  <c:v>30000.0</c:v>
                </c:pt>
                <c:pt idx="2">
                  <c:v>30000.0</c:v>
                </c:pt>
                <c:pt idx="3">
                  <c:v>30000.0</c:v>
                </c:pt>
                <c:pt idx="4">
                  <c:v>30000.0</c:v>
                </c:pt>
                <c:pt idx="5">
                  <c:v>30000.0</c:v>
                </c:pt>
                <c:pt idx="6">
                  <c:v>30000.0</c:v>
                </c:pt>
                <c:pt idx="7">
                  <c:v>30000.0</c:v>
                </c:pt>
                <c:pt idx="8">
                  <c:v>30000.0</c:v>
                </c:pt>
                <c:pt idx="9">
                  <c:v>6000.0</c:v>
                </c:pt>
                <c:pt idx="10">
                  <c:v>12000.0</c:v>
                </c:pt>
                <c:pt idx="11">
                  <c:v>18000.0</c:v>
                </c:pt>
                <c:pt idx="12">
                  <c:v>24000.0</c:v>
                </c:pt>
                <c:pt idx="13">
                  <c:v>18000.0</c:v>
                </c:pt>
              </c:numCache>
            </c:numRef>
          </c:xVal>
          <c:yVal>
            <c:numRef>
              <c:f>Sheet1!$D$2:$D$15</c:f>
              <c:numCache>
                <c:formatCode>General</c:formatCode>
                <c:ptCount val="14"/>
                <c:pt idx="0">
                  <c:v>99.99</c:v>
                </c:pt>
                <c:pt idx="1">
                  <c:v>100.8</c:v>
                </c:pt>
                <c:pt idx="2">
                  <c:v>100.31</c:v>
                </c:pt>
                <c:pt idx="3">
                  <c:v>100.47</c:v>
                </c:pt>
                <c:pt idx="4">
                  <c:v>101.3</c:v>
                </c:pt>
                <c:pt idx="5">
                  <c:v>100.81</c:v>
                </c:pt>
                <c:pt idx="6">
                  <c:v>100.42</c:v>
                </c:pt>
                <c:pt idx="7">
                  <c:v>101.25</c:v>
                </c:pt>
                <c:pt idx="8">
                  <c:v>100.76</c:v>
                </c:pt>
                <c:pt idx="9">
                  <c:v>14.42</c:v>
                </c:pt>
                <c:pt idx="10">
                  <c:v>35.18</c:v>
                </c:pt>
                <c:pt idx="11">
                  <c:v>55.45</c:v>
                </c:pt>
                <c:pt idx="12">
                  <c:v>78.7</c:v>
                </c:pt>
                <c:pt idx="13">
                  <c:v>55.45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826040"/>
        <c:axId val="2139029224"/>
      </c:scatterChart>
      <c:valAx>
        <c:axId val="-2141826040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2139029224"/>
        <c:crosses val="autoZero"/>
        <c:crossBetween val="midCat"/>
      </c:valAx>
      <c:valAx>
        <c:axId val="2139029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1826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482600</xdr:colOff>
      <xdr:row>33</xdr:row>
      <xdr:rowOff>12700</xdr:rowOff>
    </xdr:from>
    <xdr:to>
      <xdr:col>13</xdr:col>
      <xdr:colOff>101600</xdr:colOff>
      <xdr:row>47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18</xdr:row>
      <xdr:rowOff>25400</xdr:rowOff>
    </xdr:from>
    <xdr:to>
      <xdr:col>13</xdr:col>
      <xdr:colOff>114300</xdr:colOff>
      <xdr:row>32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O16" sqref="O16"/>
    </sheetView>
  </sheetViews>
  <sheetFormatPr baseColWidth="10" defaultRowHeight="15" x14ac:dyDescent="0"/>
  <cols>
    <col min="5" max="5" width="12.1640625" bestFit="1" customWidth="1"/>
    <col min="15" max="15" width="12.1640625" bestFit="1" customWidth="1"/>
  </cols>
  <sheetData>
    <row r="1" spans="1:15">
      <c r="C1" t="s">
        <v>1</v>
      </c>
      <c r="E1" t="s">
        <v>0</v>
      </c>
      <c r="J1" t="s">
        <v>2</v>
      </c>
      <c r="K1" t="s">
        <v>3</v>
      </c>
      <c r="L1" t="s">
        <v>4</v>
      </c>
      <c r="M1" t="s">
        <v>5</v>
      </c>
      <c r="N1" t="s">
        <v>6</v>
      </c>
      <c r="O1" t="s">
        <v>7</v>
      </c>
    </row>
    <row r="2" spans="1:15">
      <c r="A2" s="1">
        <v>30000</v>
      </c>
      <c r="B2">
        <v>0.2203</v>
      </c>
      <c r="C2">
        <f>B2/2</f>
        <v>0.11015</v>
      </c>
      <c r="D2">
        <v>99.99</v>
      </c>
      <c r="E2">
        <f>D2/SQRT(G2)*0.000001</f>
        <v>1.5615814451241721E-5</v>
      </c>
      <c r="F2">
        <v>0.56699999999999995</v>
      </c>
      <c r="G2">
        <v>41</v>
      </c>
      <c r="H2">
        <v>-30000</v>
      </c>
      <c r="I2" s="1">
        <f>0.000153*0.27</f>
        <v>4.1310000000000003E-5</v>
      </c>
      <c r="J2" s="1">
        <f>E2/A2/I2</f>
        <v>1.2600511943227402E-5</v>
      </c>
      <c r="K2" s="1">
        <f>C2/A2/I2</f>
        <v>8.8880819817638984E-2</v>
      </c>
      <c r="L2" s="1">
        <f>2*J2</f>
        <v>2.5201023886454804E-5</v>
      </c>
      <c r="M2" s="1">
        <f>(K2/G2)^2</f>
        <v>4.6994646826029783E-6</v>
      </c>
      <c r="N2">
        <f>SQRT(L2-M2)</f>
        <v>4.5278647510556044E-3</v>
      </c>
      <c r="O2">
        <f>N2^2/G2</f>
        <v>5.0003802936223975E-7</v>
      </c>
    </row>
    <row r="3" spans="1:15">
      <c r="A3" s="1">
        <v>30000</v>
      </c>
      <c r="B3">
        <v>0.2198</v>
      </c>
      <c r="C3">
        <f t="shared" ref="C3:C15" si="0">B3/2</f>
        <v>0.1099</v>
      </c>
      <c r="D3">
        <v>100.8</v>
      </c>
      <c r="E3">
        <f t="shared" ref="E3:E15" si="1">D3/SQRT(G3)*0.000001</f>
        <v>1.5742315198371492E-5</v>
      </c>
      <c r="F3">
        <v>0.56699999999999995</v>
      </c>
      <c r="G3">
        <v>41</v>
      </c>
      <c r="H3">
        <v>-30000</v>
      </c>
      <c r="I3" s="1">
        <f t="shared" ref="I3:I15" si="2">0.000153*0.27</f>
        <v>4.1310000000000003E-5</v>
      </c>
      <c r="J3" s="1">
        <f t="shared" ref="J3:J15" si="3">E3/A3/I3</f>
        <v>1.2702586297402962E-5</v>
      </c>
      <c r="K3" s="1">
        <f t="shared" ref="K3:K15" si="4">C3/A3/I3</f>
        <v>8.8679093036391501E-2</v>
      </c>
      <c r="L3" s="1">
        <f t="shared" ref="L3:L15" si="5">2*J3</f>
        <v>2.5405172594805925E-5</v>
      </c>
      <c r="M3" s="1">
        <f t="shared" ref="M3:M15" si="6">(K3/G3)^2</f>
        <v>4.6781567767739326E-6</v>
      </c>
      <c r="N3">
        <f t="shared" ref="N3:N15" si="7">SQRT(L3-M3)</f>
        <v>4.552693248839855E-3</v>
      </c>
      <c r="O3">
        <f t="shared" ref="O3:O15" si="8">N3^2/G3</f>
        <v>5.0553697117151203E-7</v>
      </c>
    </row>
    <row r="4" spans="1:15">
      <c r="A4" s="1">
        <v>30000</v>
      </c>
      <c r="B4">
        <v>0.21759999999999999</v>
      </c>
      <c r="C4">
        <f t="shared" si="0"/>
        <v>0.10879999999999999</v>
      </c>
      <c r="D4">
        <v>100.31</v>
      </c>
      <c r="E4">
        <f t="shared" si="1"/>
        <v>1.5665790055046074E-5</v>
      </c>
      <c r="F4">
        <v>0.56699999999999995</v>
      </c>
      <c r="G4">
        <v>41</v>
      </c>
      <c r="H4">
        <v>-30000</v>
      </c>
      <c r="I4" s="1">
        <f t="shared" si="2"/>
        <v>4.1310000000000003E-5</v>
      </c>
      <c r="J4" s="1">
        <f t="shared" si="3"/>
        <v>1.2640837614012808E-5</v>
      </c>
      <c r="K4" s="1">
        <f t="shared" si="4"/>
        <v>8.77914951989026E-2</v>
      </c>
      <c r="L4" s="1">
        <f t="shared" si="5"/>
        <v>2.5281675228025617E-5</v>
      </c>
      <c r="M4" s="1">
        <f t="shared" si="6"/>
        <v>4.5849771738601656E-6</v>
      </c>
      <c r="N4">
        <f t="shared" si="7"/>
        <v>4.5493623788576626E-3</v>
      </c>
      <c r="O4">
        <f t="shared" si="8"/>
        <v>5.0479751351623058E-7</v>
      </c>
    </row>
    <row r="5" spans="1:15">
      <c r="A5" s="1">
        <v>30000</v>
      </c>
      <c r="B5">
        <v>0.2198</v>
      </c>
      <c r="C5">
        <f t="shared" si="0"/>
        <v>0.1099</v>
      </c>
      <c r="D5">
        <v>100.47</v>
      </c>
      <c r="E5">
        <f t="shared" si="1"/>
        <v>1.569077785694825E-5</v>
      </c>
      <c r="F5">
        <v>0.56699999999999995</v>
      </c>
      <c r="G5">
        <v>41</v>
      </c>
      <c r="H5">
        <v>-30000</v>
      </c>
      <c r="I5" s="1">
        <f t="shared" si="2"/>
        <v>4.1310000000000003E-5</v>
      </c>
      <c r="J5" s="1">
        <f t="shared" si="3"/>
        <v>1.2661000449405512E-5</v>
      </c>
      <c r="K5" s="1">
        <f t="shared" si="4"/>
        <v>8.8679093036391501E-2</v>
      </c>
      <c r="L5" s="1">
        <f t="shared" si="5"/>
        <v>2.5322000898811024E-5</v>
      </c>
      <c r="M5" s="1">
        <f t="shared" si="6"/>
        <v>4.6781567767739326E-6</v>
      </c>
      <c r="N5">
        <f t="shared" si="7"/>
        <v>4.5435497270346998E-3</v>
      </c>
      <c r="O5">
        <f t="shared" si="8"/>
        <v>5.0350839322041701E-7</v>
      </c>
    </row>
    <row r="6" spans="1:15">
      <c r="A6" s="1">
        <v>30000</v>
      </c>
      <c r="B6">
        <v>0.21909999999999999</v>
      </c>
      <c r="C6">
        <f t="shared" si="0"/>
        <v>0.10954999999999999</v>
      </c>
      <c r="D6">
        <v>101.3</v>
      </c>
      <c r="E6">
        <f t="shared" si="1"/>
        <v>1.5820402079315793E-5</v>
      </c>
      <c r="F6">
        <v>0.56699999999999995</v>
      </c>
      <c r="G6">
        <v>41</v>
      </c>
      <c r="H6">
        <v>-30000</v>
      </c>
      <c r="I6" s="1">
        <f t="shared" si="2"/>
        <v>4.1310000000000003E-5</v>
      </c>
      <c r="J6" s="1">
        <f t="shared" si="3"/>
        <v>1.2765595158005158E-5</v>
      </c>
      <c r="K6" s="1">
        <f t="shared" si="4"/>
        <v>8.839667554264502E-2</v>
      </c>
      <c r="L6" s="1">
        <f t="shared" si="5"/>
        <v>2.5531190316010316E-5</v>
      </c>
      <c r="M6" s="1">
        <f t="shared" si="6"/>
        <v>4.6484070475857564E-6</v>
      </c>
      <c r="N6">
        <f t="shared" si="7"/>
        <v>4.5697684042437601E-3</v>
      </c>
      <c r="O6">
        <f t="shared" si="8"/>
        <v>5.0933617727864778E-7</v>
      </c>
    </row>
    <row r="7" spans="1:15">
      <c r="A7" s="1">
        <v>30000</v>
      </c>
      <c r="B7">
        <v>0.21690000000000001</v>
      </c>
      <c r="C7">
        <f t="shared" si="0"/>
        <v>0.10845</v>
      </c>
      <c r="D7">
        <v>100.81</v>
      </c>
      <c r="E7">
        <f t="shared" si="1"/>
        <v>1.5743876935990378E-5</v>
      </c>
      <c r="F7">
        <v>0.56699999999999995</v>
      </c>
      <c r="G7">
        <v>41</v>
      </c>
      <c r="H7">
        <v>-30000</v>
      </c>
      <c r="I7" s="1">
        <f t="shared" si="2"/>
        <v>4.1310000000000003E-5</v>
      </c>
      <c r="J7" s="1">
        <f t="shared" si="3"/>
        <v>1.2703846474615006E-5</v>
      </c>
      <c r="K7" s="1">
        <f t="shared" si="4"/>
        <v>8.7509077705156132E-2</v>
      </c>
      <c r="L7" s="1">
        <f t="shared" si="5"/>
        <v>2.5407692949230012E-5</v>
      </c>
      <c r="M7" s="1">
        <f t="shared" si="6"/>
        <v>4.5555256875711208E-6</v>
      </c>
      <c r="N7">
        <f t="shared" si="7"/>
        <v>4.5664173332776855E-3</v>
      </c>
      <c r="O7">
        <f t="shared" si="8"/>
        <v>5.0858944540631432E-7</v>
      </c>
    </row>
    <row r="8" spans="1:15">
      <c r="A8" s="1">
        <v>30000</v>
      </c>
      <c r="B8">
        <v>0.21859999999999999</v>
      </c>
      <c r="C8">
        <f t="shared" si="0"/>
        <v>0.10929999999999999</v>
      </c>
      <c r="D8">
        <v>100.42</v>
      </c>
      <c r="E8">
        <f t="shared" si="1"/>
        <v>1.568296916885382E-5</v>
      </c>
      <c r="F8">
        <v>0.56699999999999995</v>
      </c>
      <c r="G8">
        <v>41</v>
      </c>
      <c r="H8">
        <v>-30000</v>
      </c>
      <c r="I8" s="1">
        <f t="shared" si="2"/>
        <v>4.1310000000000003E-5</v>
      </c>
      <c r="J8" s="1">
        <f t="shared" si="3"/>
        <v>1.2654699563345291E-5</v>
      </c>
      <c r="K8" s="1">
        <f t="shared" si="4"/>
        <v>8.8194948761397551E-2</v>
      </c>
      <c r="L8" s="1">
        <f t="shared" si="5"/>
        <v>2.5309399126690582E-5</v>
      </c>
      <c r="M8" s="1">
        <f t="shared" si="6"/>
        <v>4.6272153402888396E-6</v>
      </c>
      <c r="N8">
        <f t="shared" si="7"/>
        <v>4.5477669010627339E-3</v>
      </c>
      <c r="O8">
        <f t="shared" si="8"/>
        <v>5.0444350698540832E-7</v>
      </c>
    </row>
    <row r="9" spans="1:15">
      <c r="A9" s="1">
        <v>30000</v>
      </c>
      <c r="B9">
        <v>0.21729999999999999</v>
      </c>
      <c r="C9">
        <f t="shared" si="0"/>
        <v>0.10865</v>
      </c>
      <c r="D9">
        <v>101.25</v>
      </c>
      <c r="E9">
        <f t="shared" si="1"/>
        <v>1.5812593391221363E-5</v>
      </c>
      <c r="F9">
        <v>0.56699999999999995</v>
      </c>
      <c r="G9">
        <v>41</v>
      </c>
      <c r="H9">
        <v>-30000</v>
      </c>
      <c r="I9" s="1">
        <f t="shared" si="2"/>
        <v>4.1310000000000003E-5</v>
      </c>
      <c r="J9" s="1">
        <f t="shared" si="3"/>
        <v>1.2759294271944937E-5</v>
      </c>
      <c r="K9" s="1">
        <f t="shared" si="4"/>
        <v>8.7670459130154116E-2</v>
      </c>
      <c r="L9" s="1">
        <f t="shared" si="5"/>
        <v>2.5518588543889875E-5</v>
      </c>
      <c r="M9" s="1">
        <f t="shared" si="6"/>
        <v>4.5723434884545056E-6</v>
      </c>
      <c r="N9">
        <f t="shared" si="7"/>
        <v>4.5767067915079909E-3</v>
      </c>
      <c r="O9">
        <f t="shared" si="8"/>
        <v>5.1088402574232604E-7</v>
      </c>
    </row>
    <row r="10" spans="1:15">
      <c r="A10" s="1">
        <v>30000</v>
      </c>
      <c r="B10">
        <v>0.2152</v>
      </c>
      <c r="C10">
        <f t="shared" si="0"/>
        <v>0.1076</v>
      </c>
      <c r="D10">
        <v>100.76</v>
      </c>
      <c r="E10">
        <f t="shared" si="1"/>
        <v>1.5736068247895948E-5</v>
      </c>
      <c r="F10">
        <v>0.56699999999999995</v>
      </c>
      <c r="G10">
        <v>41</v>
      </c>
      <c r="H10">
        <v>-30000</v>
      </c>
      <c r="I10" s="1">
        <f t="shared" si="2"/>
        <v>4.1310000000000003E-5</v>
      </c>
      <c r="J10" s="1">
        <f t="shared" si="3"/>
        <v>1.2697545588554787E-5</v>
      </c>
      <c r="K10" s="1">
        <f t="shared" si="4"/>
        <v>8.6823206648914714E-2</v>
      </c>
      <c r="L10" s="1">
        <f t="shared" si="5"/>
        <v>2.5395091177109574E-5</v>
      </c>
      <c r="M10" s="1">
        <f t="shared" si="6"/>
        <v>4.484395724449821E-6</v>
      </c>
      <c r="N10">
        <f t="shared" si="7"/>
        <v>4.5728213886680235E-3</v>
      </c>
      <c r="O10">
        <f t="shared" si="8"/>
        <v>5.1001696225999391E-7</v>
      </c>
    </row>
    <row r="11" spans="1:15">
      <c r="A11" s="1">
        <v>6000</v>
      </c>
      <c r="B11">
        <v>3.3799999999999997E-2</v>
      </c>
      <c r="C11">
        <f t="shared" si="0"/>
        <v>1.6899999999999998E-2</v>
      </c>
      <c r="D11">
        <v>14.42</v>
      </c>
      <c r="E11">
        <f t="shared" si="1"/>
        <v>2.2520256464336994E-6</v>
      </c>
      <c r="F11">
        <v>0.56699999999999995</v>
      </c>
      <c r="G11">
        <v>41</v>
      </c>
      <c r="H11">
        <v>-30000</v>
      </c>
      <c r="I11" s="1">
        <f t="shared" si="2"/>
        <v>4.1310000000000003E-5</v>
      </c>
      <c r="J11" s="1">
        <f t="shared" si="3"/>
        <v>9.0858776988368396E-6</v>
      </c>
      <c r="K11" s="1">
        <f t="shared" si="4"/>
        <v>6.8183652061647684E-2</v>
      </c>
      <c r="L11" s="1">
        <f t="shared" si="5"/>
        <v>1.8171755397673679E-5</v>
      </c>
      <c r="M11" s="1">
        <f t="shared" si="6"/>
        <v>2.7656218967661109E-6</v>
      </c>
      <c r="N11">
        <f t="shared" si="7"/>
        <v>3.9250647766511538E-3</v>
      </c>
      <c r="O11">
        <f t="shared" si="8"/>
        <v>3.7575935368067251E-7</v>
      </c>
    </row>
    <row r="12" spans="1:15">
      <c r="A12" s="1">
        <v>12000</v>
      </c>
      <c r="B12">
        <v>7.7100000000000002E-2</v>
      </c>
      <c r="C12">
        <f t="shared" si="0"/>
        <v>3.8550000000000001E-2</v>
      </c>
      <c r="D12">
        <v>35.18</v>
      </c>
      <c r="E12">
        <f t="shared" si="1"/>
        <v>5.4941929432411615E-6</v>
      </c>
      <c r="F12">
        <v>0.56699999999999995</v>
      </c>
      <c r="G12">
        <v>41</v>
      </c>
      <c r="H12">
        <v>-30000</v>
      </c>
      <c r="I12" s="1">
        <f t="shared" si="2"/>
        <v>4.1310000000000003E-5</v>
      </c>
      <c r="J12" s="1">
        <f t="shared" si="3"/>
        <v>1.1083258579926494E-5</v>
      </c>
      <c r="K12" s="1">
        <f t="shared" si="4"/>
        <v>7.7765674170902924E-2</v>
      </c>
      <c r="L12" s="1">
        <f t="shared" si="5"/>
        <v>2.2166517159852988E-5</v>
      </c>
      <c r="M12" s="1">
        <f t="shared" si="6"/>
        <v>3.5975610227573101E-6</v>
      </c>
      <c r="N12">
        <f t="shared" si="7"/>
        <v>4.3091711659083206E-3</v>
      </c>
      <c r="O12">
        <f t="shared" si="8"/>
        <v>4.5290136919745548E-7</v>
      </c>
    </row>
    <row r="13" spans="1:15">
      <c r="A13" s="1">
        <v>18000</v>
      </c>
      <c r="B13">
        <v>0.1203</v>
      </c>
      <c r="C13">
        <f t="shared" si="0"/>
        <v>6.0150000000000002E-2</v>
      </c>
      <c r="D13">
        <v>55.45</v>
      </c>
      <c r="E13">
        <f t="shared" si="1"/>
        <v>8.659835096723206E-6</v>
      </c>
      <c r="F13">
        <v>0.56699999999999995</v>
      </c>
      <c r="G13">
        <v>41</v>
      </c>
      <c r="H13">
        <v>-30000</v>
      </c>
      <c r="I13" s="1">
        <f t="shared" si="2"/>
        <v>4.1310000000000003E-5</v>
      </c>
      <c r="J13" s="1">
        <f t="shared" si="3"/>
        <v>1.1646137734639454E-5</v>
      </c>
      <c r="K13" s="1">
        <f t="shared" si="4"/>
        <v>8.0892439280238843E-2</v>
      </c>
      <c r="L13" s="1">
        <f t="shared" si="5"/>
        <v>2.3292275469278908E-5</v>
      </c>
      <c r="M13" s="1">
        <f t="shared" si="6"/>
        <v>3.8926750343290468E-6</v>
      </c>
      <c r="N13">
        <f t="shared" si="7"/>
        <v>4.4044977505897157E-3</v>
      </c>
      <c r="O13">
        <f t="shared" si="8"/>
        <v>4.731609862182894E-7</v>
      </c>
    </row>
    <row r="14" spans="1:15">
      <c r="A14" s="1">
        <v>24000</v>
      </c>
      <c r="B14">
        <v>0.16839999999999999</v>
      </c>
      <c r="C14">
        <f t="shared" si="0"/>
        <v>8.4199999999999997E-2</v>
      </c>
      <c r="D14">
        <v>78.7</v>
      </c>
      <c r="E14">
        <f t="shared" si="1"/>
        <v>1.2290875060633296E-5</v>
      </c>
      <c r="F14">
        <v>0.56699999999999995</v>
      </c>
      <c r="G14">
        <v>41</v>
      </c>
      <c r="H14">
        <v>-30000</v>
      </c>
      <c r="I14" s="1">
        <f t="shared" si="2"/>
        <v>4.1310000000000003E-5</v>
      </c>
      <c r="J14" s="1">
        <f t="shared" si="3"/>
        <v>1.2396993323482304E-5</v>
      </c>
      <c r="K14" s="1">
        <f t="shared" si="4"/>
        <v>8.4926974905188413E-2</v>
      </c>
      <c r="L14" s="1">
        <f t="shared" si="5"/>
        <v>2.4793986646964607E-5</v>
      </c>
      <c r="M14" s="1">
        <f t="shared" si="6"/>
        <v>4.2906550068688295E-6</v>
      </c>
      <c r="N14">
        <f t="shared" si="7"/>
        <v>4.5280604722216086E-3</v>
      </c>
      <c r="O14">
        <f t="shared" si="8"/>
        <v>5.0008125951453109E-7</v>
      </c>
    </row>
    <row r="15" spans="1:15">
      <c r="A15" s="1">
        <v>18000</v>
      </c>
      <c r="B15">
        <v>0.1203</v>
      </c>
      <c r="C15">
        <f t="shared" si="0"/>
        <v>6.0150000000000002E-2</v>
      </c>
      <c r="D15">
        <v>55.45</v>
      </c>
      <c r="E15">
        <f t="shared" si="1"/>
        <v>8.659835096723206E-6</v>
      </c>
      <c r="F15">
        <v>0.56699999999999995</v>
      </c>
      <c r="G15">
        <v>41</v>
      </c>
      <c r="H15">
        <v>-30000</v>
      </c>
      <c r="I15" s="1">
        <f t="shared" si="2"/>
        <v>4.1310000000000003E-5</v>
      </c>
      <c r="J15" s="1">
        <f t="shared" si="3"/>
        <v>1.1646137734639454E-5</v>
      </c>
      <c r="K15" s="1">
        <f t="shared" si="4"/>
        <v>8.0892439280238843E-2</v>
      </c>
      <c r="L15" s="1">
        <f t="shared" si="5"/>
        <v>2.3292275469278908E-5</v>
      </c>
      <c r="M15" s="1">
        <f t="shared" si="6"/>
        <v>3.8926750343290468E-6</v>
      </c>
      <c r="N15">
        <f t="shared" si="7"/>
        <v>4.4044977505897157E-3</v>
      </c>
      <c r="O15">
        <f t="shared" si="8"/>
        <v>4.731609862182894E-7</v>
      </c>
    </row>
    <row r="16" spans="1:15">
      <c r="K16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Cornell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Hofstaetter</dc:creator>
  <cp:lastModifiedBy>Georg Hofstaetter</cp:lastModifiedBy>
  <dcterms:created xsi:type="dcterms:W3CDTF">2021-03-12T21:43:33Z</dcterms:created>
  <dcterms:modified xsi:type="dcterms:W3CDTF">2021-03-12T22:21:22Z</dcterms:modified>
</cp:coreProperties>
</file>